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2\20220907\220630MonitoraggioSIECIC\"/>
    </mc:Choice>
  </mc:AlternateContent>
  <bookViews>
    <workbookView xWindow="-105" yWindow="-105" windowWidth="19425" windowHeight="10425"/>
  </bookViews>
  <sheets>
    <sheet name="Flussi SIECIC" sheetId="3" r:id="rId1"/>
    <sheet name="Variazione pendenti SIECIC" sheetId="2" r:id="rId2"/>
    <sheet name="Stratigrafia pendenti" sheetId="23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F21" i="3"/>
  <c r="E21" i="3"/>
  <c r="F12" i="3"/>
  <c r="E12" i="3"/>
  <c r="E32" i="3" l="1"/>
  <c r="E23" i="3"/>
  <c r="E14" i="3"/>
  <c r="C12" i="3"/>
  <c r="C21" i="3"/>
  <c r="C30" i="3"/>
  <c r="D30" i="3"/>
  <c r="D21" i="3"/>
  <c r="D12" i="3"/>
  <c r="C14" i="3" l="1"/>
  <c r="C32" i="3"/>
  <c r="C23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<sst xmlns="http://schemas.openxmlformats.org/spreadsheetml/2006/main" count="97" uniqueCount="43">
  <si>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</si>
  <si>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</si>
  <si>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</si>
  <si>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</si>
  <si>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</si>
  <si>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</si>
  <si>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</si>
  <si>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</si>
  <si>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</si>
  <si>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</si>
  <si>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</si>
  <si>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</si>
  <si>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</si>
  <si>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</si>
  <si>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</si>
  <si>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</si>
  <si>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</si>
  <si>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</si>
  <si>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</si>
  <si>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</si>
  <si>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</si>
  <si>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</si>
  <si>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</si>
  <si>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</si>
  <si>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</si>
  <si>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Fonte: Dipartimento dell'organizzazione giudiziaria, del personale e dei servizi - Direzione Generale di Statistica e Analisi Organizzativa</t>
  </si>
  <si>
    <t>Iscritti 
2020</t>
  </si>
  <si>
    <t>Definiti 2020</t>
  </si>
  <si>
    <t>Iscritti 
2021</t>
  </si>
  <si>
    <t>Definiti 2021</t>
  </si>
  <si>
    <t>Pendenti al 31/12/2019</t>
  </si>
  <si>
    <t>Fino al 2011</t>
  </si>
  <si>
    <t>Ultimo aggiornamento del sistema di rilevazione avvenuto il 15 maggio 2022</t>
  </si>
  <si>
    <t>Anni 2020 - 30 giugno 2022</t>
  </si>
  <si>
    <t>Iscritti 
gen-giu 2022</t>
  </si>
  <si>
    <t>Definiti gen-giu 2022</t>
  </si>
  <si>
    <t>Pendenti al 30 giugno 2022</t>
  </si>
  <si>
    <t>Pendenti al 30/06/2022</t>
  </si>
  <si>
    <t>Circondario di Tribunale Ordinario di Locri</t>
  </si>
  <si>
    <t>Circondario di Tribunale Ordinario di Palmi</t>
  </si>
  <si>
    <t>Circondario di Tribunale Ordinario di Reggio Calabria</t>
  </si>
  <si>
    <t>Ultimo aggiornamento del sistema di rilevazione avvenuto il 15 settembre 2022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</si>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</sst>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3" fillId="0" borderId="0" xfId="1" applyFont="1"/>
    <xf numFmtId="0" fontId="24" fillId="0" borderId="0" xfId="1" applyFont="1"/>
    <xf numFmtId="0" fontId="24" fillId="0" borderId="0" xfId="1" applyFont="1" applyBorder="1"/>
    <xf numFmtId="0" fontId="22" fillId="0" borderId="0" xfId="1" applyFont="1"/>
    <xf numFmtId="0" fontId="25" fillId="0" borderId="0" xfId="1" applyFont="1" applyFill="1"/>
    <xf numFmtId="0" fontId="24" fillId="0" borderId="0" xfId="1" applyFont="1" applyFill="1"/>
    <xf numFmtId="0" fontId="24" fillId="0" borderId="0" xfId="1" applyFont="1" applyFill="1" applyBorder="1"/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right" vertical="center" wrapText="1"/>
    </xf>
    <xf numFmtId="0" fontId="25" fillId="0" borderId="1" xfId="1" applyFont="1" applyBorder="1" applyAlignment="1">
      <alignment vertical="center" wrapText="1"/>
    </xf>
    <xf numFmtId="0" fontId="26" fillId="0" borderId="1" xfId="1" applyFont="1" applyBorder="1" applyAlignment="1">
      <alignment vertical="center"/>
    </xf>
    <xf numFmtId="3" fontId="25" fillId="0" borderId="1" xfId="1" applyNumberFormat="1" applyFont="1" applyBorder="1" applyAlignment="1">
      <alignment horizontal="center" vertical="center"/>
    </xf>
    <xf numFmtId="3" fontId="25" fillId="0" borderId="2" xfId="1" applyNumberFormat="1" applyFont="1" applyBorder="1" applyAlignment="1">
      <alignment horizontal="center" vertical="center"/>
    </xf>
    <xf numFmtId="164" fontId="25" fillId="0" borderId="1" xfId="2" applyNumberFormat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5" fillId="0" borderId="0" xfId="1" applyFont="1" applyBorder="1" applyAlignment="1">
      <alignment vertical="center" wrapText="1"/>
    </xf>
    <xf numFmtId="0" fontId="26" fillId="0" borderId="0" xfId="1" applyFont="1" applyBorder="1"/>
    <xf numFmtId="3" fontId="25" fillId="0" borderId="0" xfId="1" applyNumberFormat="1" applyFont="1" applyBorder="1" applyAlignment="1">
      <alignment horizontal="center"/>
    </xf>
    <xf numFmtId="164" fontId="25" fillId="0" borderId="0" xfId="2" applyNumberFormat="1" applyFont="1" applyBorder="1" applyAlignment="1">
      <alignment horizontal="center"/>
    </xf>
    <xf numFmtId="0" fontId="25" fillId="0" borderId="0" xfId="1" applyFont="1"/>
    <xf numFmtId="3" fontId="24" fillId="0" borderId="0" xfId="1" applyNumberFormat="1" applyFont="1"/>
    <xf numFmtId="3" fontId="24" fillId="0" borderId="0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0" fontId="28" fillId="0" borderId="3" xfId="1" applyFont="1" applyBorder="1"/>
    <xf numFmtId="3" fontId="25" fillId="0" borderId="3" xfId="1" applyNumberFormat="1" applyFont="1" applyBorder="1"/>
    <xf numFmtId="0" fontId="25" fillId="0" borderId="0" xfId="1" applyFont="1" applyBorder="1" applyAlignment="1">
      <alignment horizontal="left" vertical="center" wrapText="1"/>
    </xf>
    <xf numFmtId="0" fontId="28" fillId="0" borderId="1" xfId="1" applyFont="1" applyBorder="1"/>
    <xf numFmtId="0" fontId="24" fillId="0" borderId="1" xfId="1" applyNumberFormat="1" applyFont="1" applyBorder="1"/>
    <xf numFmtId="0" fontId="25" fillId="0" borderId="0" xfId="0" applyFont="1" applyFill="1"/>
    <xf numFmtId="0" fontId="25" fillId="0" borderId="1" xfId="0" applyFont="1" applyBorder="1" applyAlignment="1">
      <alignment horizontal="right" vertical="center" wrapText="1"/>
    </xf>
    <xf numFmtId="0" fontId="25" fillId="0" borderId="1" xfId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/>
    </xf>
    <xf numFmtId="3" fontId="24" fillId="0" borderId="0" xfId="1" applyNumberFormat="1" applyFont="1" applyFill="1"/>
    <xf numFmtId="0" fontId="24" fillId="0" borderId="0" xfId="0" applyFont="1"/>
    <xf numFmtId="0" fontId="25" fillId="0" borderId="0" xfId="31" applyFont="1"/>
    <xf numFmtId="0" fontId="29" fillId="0" borderId="0" xfId="37" applyFont="1"/>
    <xf numFmtId="0" fontId="25" fillId="0" borderId="0" xfId="40" applyFont="1" applyFill="1"/>
    <xf numFmtId="0" fontId="26" fillId="0" borderId="0" xfId="42" applyFont="1"/>
    <xf numFmtId="0" fontId="23" fillId="0" borderId="0" xfId="44" applyFont="1"/>
    <xf numFmtId="0" fontId="24" fillId="0" borderId="0" xfId="44" applyFont="1"/>
    <xf numFmtId="0" fontId="22" fillId="0" borderId="0" xfId="44" applyFont="1"/>
    <xf numFmtId="0" fontId="25" fillId="0" borderId="0" xfId="44" applyFont="1" applyFill="1"/>
    <xf numFmtId="0" fontId="24" fillId="0" borderId="0" xfId="44" applyFont="1" applyFill="1"/>
    <xf numFmtId="0" fontId="25" fillId="0" borderId="0" xfId="44" applyFont="1"/>
    <xf numFmtId="0" fontId="25" fillId="0" borderId="1" xfId="44" applyFont="1" applyBorder="1" applyAlignment="1">
      <alignment vertical="center"/>
    </xf>
    <xf numFmtId="0" fontId="25" fillId="0" borderId="1" xfId="44" applyFont="1" applyBorder="1" applyAlignment="1">
      <alignment horizontal="right" vertical="center" wrapText="1"/>
    </xf>
    <xf numFmtId="14" fontId="25" fillId="0" borderId="1" xfId="44" applyNumberFormat="1" applyFont="1" applyBorder="1" applyAlignment="1">
      <alignment horizontal="right" vertical="center" wrapText="1"/>
    </xf>
    <xf numFmtId="0" fontId="24" fillId="0" borderId="1" xfId="44" applyFont="1" applyBorder="1"/>
    <xf numFmtId="3" fontId="24" fillId="0" borderId="1" xfId="44" applyNumberFormat="1" applyFont="1" applyBorder="1"/>
    <xf numFmtId="3" fontId="24" fillId="0" borderId="1" xfId="44" applyNumberFormat="1" applyFont="1" applyBorder="1" applyAlignment="1">
      <alignment horizontal="right"/>
    </xf>
    <xf numFmtId="0" fontId="28" fillId="0" borderId="3" xfId="44" applyFont="1" applyBorder="1"/>
    <xf numFmtId="3" fontId="28" fillId="0" borderId="3" xfId="44" applyNumberFormat="1" applyFont="1" applyBorder="1"/>
    <xf numFmtId="3" fontId="25" fillId="0" borderId="1" xfId="44" applyNumberFormat="1" applyFont="1" applyBorder="1"/>
    <xf numFmtId="0" fontId="28" fillId="0" borderId="1" xfId="44" applyFont="1" applyBorder="1"/>
    <xf numFmtId="164" fontId="28" fillId="0" borderId="1" xfId="45" applyNumberFormat="1" applyFont="1" applyBorder="1"/>
    <xf numFmtId="3" fontId="24" fillId="0" borderId="0" xfId="44" applyNumberFormat="1" applyFont="1"/>
    <xf numFmtId="0" fontId="26" fillId="0" borderId="0" xfId="44" applyFont="1"/>
    <xf numFmtId="4" fontId="25" fillId="0" borderId="4" xfId="1" applyNumberFormat="1" applyFont="1" applyBorder="1" applyAlignment="1">
      <alignment horizontal="center" vertical="center"/>
    </xf>
    <xf numFmtId="4" fontId="25" fillId="0" borderId="5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25" fillId="0" borderId="6" xfId="44" applyFont="1" applyBorder="1" applyAlignment="1">
      <alignment horizontal="left" vertical="center" wrapText="1"/>
    </xf>
    <xf numFmtId="0" fontId="25" fillId="0" borderId="2" xfId="44" applyFont="1" applyBorder="1" applyAlignment="1">
      <alignment horizontal="left" vertical="center" wrapText="1"/>
    </xf>
    <xf numFmtId="0" fontId="25" fillId="0" borderId="3" xfId="44" applyFont="1" applyBorder="1" applyAlignment="1">
      <alignment horizontal="left" vertical="center" wrapText="1"/>
    </xf>
  </cellXfs>
  <cellStyles count="46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18" xfId="40"/>
    <cellStyle name="Normale 2 2 19" xfId="42"/>
    <cellStyle name="Normale 2 2 2" xfId="5"/>
    <cellStyle name="Normale 2 2 20" xfId="44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18" xfId="41"/>
    <cellStyle name="Percentuale 2 2 19" xfId="43"/>
    <cellStyle name="Percentuale 2 2 2" xfId="6"/>
    <cellStyle name="Percentuale 2 2 20" xfId="45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J27" sqref="J27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33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38.25" x14ac:dyDescent="0.2">
      <c r="A6" s="8" t="s">
        <v>2</v>
      </c>
      <c r="B6" s="8" t="s">
        <v>11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34</v>
      </c>
      <c r="H6" s="32" t="s">
        <v>35</v>
      </c>
    </row>
    <row r="7" spans="1:8" x14ac:dyDescent="0.2">
      <c r="A7" s="63" t="s">
        <v>19</v>
      </c>
      <c r="B7" s="24" t="s">
        <v>3</v>
      </c>
      <c r="C7" s="25">
        <v>707</v>
      </c>
      <c r="D7" s="25">
        <v>679</v>
      </c>
      <c r="E7" s="25">
        <v>866</v>
      </c>
      <c r="F7" s="25">
        <v>1342</v>
      </c>
      <c r="G7" s="25">
        <v>772</v>
      </c>
      <c r="H7" s="25">
        <v>678</v>
      </c>
    </row>
    <row r="8" spans="1:8" x14ac:dyDescent="0.2">
      <c r="A8" s="63" t="s">
        <v>14</v>
      </c>
      <c r="B8" s="24" t="s">
        <v>4</v>
      </c>
      <c r="C8" s="25">
        <v>44</v>
      </c>
      <c r="D8" s="25">
        <v>180</v>
      </c>
      <c r="E8" s="25">
        <v>64</v>
      </c>
      <c r="F8" s="25">
        <v>138</v>
      </c>
      <c r="G8" s="25">
        <v>25</v>
      </c>
      <c r="H8" s="25">
        <v>89</v>
      </c>
    </row>
    <row r="9" spans="1:8" x14ac:dyDescent="0.2">
      <c r="A9" s="63" t="s">
        <v>14</v>
      </c>
      <c r="B9" s="24" t="s">
        <v>5</v>
      </c>
      <c r="C9" s="25">
        <v>24</v>
      </c>
      <c r="D9" s="25">
        <v>21</v>
      </c>
      <c r="E9" s="25">
        <v>21</v>
      </c>
      <c r="F9" s="25">
        <v>31</v>
      </c>
      <c r="G9" s="25">
        <v>6</v>
      </c>
      <c r="H9" s="25">
        <v>8</v>
      </c>
    </row>
    <row r="10" spans="1:8" x14ac:dyDescent="0.2">
      <c r="A10" s="63" t="s">
        <v>14</v>
      </c>
      <c r="B10" s="24" t="s">
        <v>15</v>
      </c>
      <c r="C10" s="25">
        <v>9</v>
      </c>
      <c r="D10" s="25">
        <v>19</v>
      </c>
      <c r="E10" s="25">
        <v>10</v>
      </c>
      <c r="F10" s="25">
        <v>17</v>
      </c>
      <c r="G10" s="25">
        <v>3</v>
      </c>
      <c r="H10" s="25">
        <v>13</v>
      </c>
    </row>
    <row r="11" spans="1:8" x14ac:dyDescent="0.2">
      <c r="A11" s="63" t="s">
        <v>14</v>
      </c>
      <c r="B11" s="24" t="s">
        <v>7</v>
      </c>
      <c r="C11" s="25">
        <v>0</v>
      </c>
      <c r="D11" s="25">
        <v>1</v>
      </c>
      <c r="E11" s="25">
        <v>0</v>
      </c>
      <c r="F11" s="25">
        <v>0</v>
      </c>
      <c r="G11" s="25">
        <v>1</v>
      </c>
      <c r="H11" s="25">
        <v>1</v>
      </c>
    </row>
    <row r="12" spans="1:8" x14ac:dyDescent="0.2">
      <c r="A12" s="63"/>
      <c r="B12" s="26" t="s">
        <v>12</v>
      </c>
      <c r="C12" s="27">
        <f>SUM(C7:C11)</f>
        <v>784</v>
      </c>
      <c r="D12" s="27">
        <f>SUM(D7:D11)</f>
        <v>900</v>
      </c>
      <c r="E12" s="27">
        <f t="shared" ref="E12:F12" si="0">SUM(E7:E11)</f>
        <v>961</v>
      </c>
      <c r="F12" s="27">
        <f t="shared" si="0"/>
        <v>1528</v>
      </c>
      <c r="G12" s="27">
        <f t="shared" ref="G12:H12" si="1">SUM(G7:G11)</f>
        <v>807</v>
      </c>
      <c r="H12" s="27">
        <f t="shared" si="1"/>
        <v>789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61">
        <f>D12/C12</f>
        <v>1.1479591836734695</v>
      </c>
      <c r="D14" s="62"/>
      <c r="E14" s="61">
        <f>F12/E12</f>
        <v>1.5900104058272633</v>
      </c>
      <c r="F14" s="62"/>
      <c r="G14" s="61">
        <f>H12/G12</f>
        <v>0.97769516728624539</v>
      </c>
      <c r="H14" s="62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3" t="s">
        <v>20</v>
      </c>
      <c r="B16" s="24" t="s">
        <v>3</v>
      </c>
      <c r="C16" s="25">
        <v>950</v>
      </c>
      <c r="D16" s="25">
        <v>1003</v>
      </c>
      <c r="E16" s="25">
        <v>1315</v>
      </c>
      <c r="F16" s="25">
        <v>1291</v>
      </c>
      <c r="G16" s="25">
        <v>1083</v>
      </c>
      <c r="H16" s="25">
        <v>812</v>
      </c>
    </row>
    <row r="17" spans="1:8" x14ac:dyDescent="0.2">
      <c r="A17" s="63" t="s">
        <v>17</v>
      </c>
      <c r="B17" s="24" t="s">
        <v>4</v>
      </c>
      <c r="C17" s="25">
        <v>59</v>
      </c>
      <c r="D17" s="25">
        <v>262</v>
      </c>
      <c r="E17" s="25">
        <v>71</v>
      </c>
      <c r="F17" s="25">
        <v>189</v>
      </c>
      <c r="G17" s="25">
        <v>42</v>
      </c>
      <c r="H17" s="25">
        <v>108</v>
      </c>
    </row>
    <row r="18" spans="1:8" x14ac:dyDescent="0.2">
      <c r="A18" s="63" t="s">
        <v>17</v>
      </c>
      <c r="B18" s="24" t="s">
        <v>5</v>
      </c>
      <c r="C18" s="30">
        <v>36</v>
      </c>
      <c r="D18" s="25">
        <v>29</v>
      </c>
      <c r="E18" s="30">
        <v>44</v>
      </c>
      <c r="F18" s="25">
        <v>30</v>
      </c>
      <c r="G18" s="30">
        <v>18</v>
      </c>
      <c r="H18" s="25">
        <v>25</v>
      </c>
    </row>
    <row r="19" spans="1:8" x14ac:dyDescent="0.2">
      <c r="A19" s="63" t="s">
        <v>17</v>
      </c>
      <c r="B19" s="24" t="s">
        <v>15</v>
      </c>
      <c r="C19" s="25">
        <v>10</v>
      </c>
      <c r="D19" s="25">
        <v>15</v>
      </c>
      <c r="E19" s="25">
        <v>5</v>
      </c>
      <c r="F19" s="25">
        <v>17</v>
      </c>
      <c r="G19" s="25">
        <v>7</v>
      </c>
      <c r="H19" s="25">
        <v>10</v>
      </c>
    </row>
    <row r="20" spans="1:8" x14ac:dyDescent="0.2">
      <c r="A20" s="63" t="s">
        <v>17</v>
      </c>
      <c r="B20" s="24" t="s">
        <v>7</v>
      </c>
      <c r="C20" s="25">
        <v>1</v>
      </c>
      <c r="D20" s="25">
        <v>1</v>
      </c>
      <c r="E20" s="25">
        <v>2</v>
      </c>
      <c r="F20" s="25">
        <v>1</v>
      </c>
      <c r="G20" s="25">
        <v>1</v>
      </c>
      <c r="H20" s="25">
        <v>1</v>
      </c>
    </row>
    <row r="21" spans="1:8" x14ac:dyDescent="0.2">
      <c r="A21" s="63"/>
      <c r="B21" s="26" t="s">
        <v>12</v>
      </c>
      <c r="C21" s="27">
        <f>SUM(C16:C20)</f>
        <v>1056</v>
      </c>
      <c r="D21" s="27">
        <f>SUM(D16:D20)</f>
        <v>1310</v>
      </c>
      <c r="E21" s="27">
        <f t="shared" ref="E21:F21" si="2">SUM(E16:E20)</f>
        <v>1437</v>
      </c>
      <c r="F21" s="27">
        <f t="shared" si="2"/>
        <v>1528</v>
      </c>
      <c r="G21" s="27">
        <f t="shared" ref="G21:H21" si="3">SUM(G16:G20)</f>
        <v>1151</v>
      </c>
      <c r="H21" s="27">
        <f t="shared" si="3"/>
        <v>956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61">
        <f>D21/C21</f>
        <v>1.240530303030303</v>
      </c>
      <c r="D23" s="62"/>
      <c r="E23" s="61">
        <f>F21/E21</f>
        <v>1.0633263743910926</v>
      </c>
      <c r="F23" s="62"/>
      <c r="G23" s="61">
        <f>H21/G21</f>
        <v>0.83058210251954823</v>
      </c>
      <c r="H23" s="62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3" t="s">
        <v>21</v>
      </c>
      <c r="B25" s="24" t="s">
        <v>3</v>
      </c>
      <c r="C25" s="25">
        <v>818</v>
      </c>
      <c r="D25" s="25">
        <v>1473</v>
      </c>
      <c r="E25" s="25">
        <v>965</v>
      </c>
      <c r="F25" s="25">
        <v>1598</v>
      </c>
      <c r="G25" s="25">
        <v>608</v>
      </c>
      <c r="H25" s="25">
        <v>633</v>
      </c>
    </row>
    <row r="26" spans="1:8" x14ac:dyDescent="0.2">
      <c r="A26" s="63"/>
      <c r="B26" s="24" t="s">
        <v>4</v>
      </c>
      <c r="C26" s="25">
        <v>83</v>
      </c>
      <c r="D26" s="25">
        <v>172</v>
      </c>
      <c r="E26" s="25">
        <v>115</v>
      </c>
      <c r="F26" s="25">
        <v>176</v>
      </c>
      <c r="G26" s="25">
        <v>55</v>
      </c>
      <c r="H26" s="25">
        <v>105</v>
      </c>
    </row>
    <row r="27" spans="1:8" x14ac:dyDescent="0.2">
      <c r="A27" s="63"/>
      <c r="B27" s="24" t="s">
        <v>5</v>
      </c>
      <c r="C27" s="25">
        <v>56</v>
      </c>
      <c r="D27" s="25">
        <v>56</v>
      </c>
      <c r="E27" s="25">
        <v>63</v>
      </c>
      <c r="F27" s="25">
        <v>69</v>
      </c>
      <c r="G27" s="25">
        <v>36</v>
      </c>
      <c r="H27" s="25">
        <v>29</v>
      </c>
    </row>
    <row r="28" spans="1:8" x14ac:dyDescent="0.2">
      <c r="A28" s="63"/>
      <c r="B28" s="24" t="s">
        <v>15</v>
      </c>
      <c r="C28" s="25">
        <v>16</v>
      </c>
      <c r="D28" s="25">
        <v>25</v>
      </c>
      <c r="E28" s="25">
        <v>24</v>
      </c>
      <c r="F28" s="25">
        <v>35</v>
      </c>
      <c r="G28" s="25">
        <v>5</v>
      </c>
      <c r="H28" s="25">
        <v>22</v>
      </c>
    </row>
    <row r="29" spans="1:8" x14ac:dyDescent="0.2">
      <c r="A29" s="63"/>
      <c r="B29" s="24" t="s">
        <v>7</v>
      </c>
      <c r="C29" s="25">
        <v>4</v>
      </c>
      <c r="D29" s="25">
        <v>2</v>
      </c>
      <c r="E29" s="25">
        <v>1</v>
      </c>
      <c r="F29" s="25">
        <v>2</v>
      </c>
      <c r="G29" s="25">
        <v>2</v>
      </c>
      <c r="H29" s="25">
        <v>3</v>
      </c>
    </row>
    <row r="30" spans="1:8" x14ac:dyDescent="0.2">
      <c r="A30" s="63"/>
      <c r="B30" s="26" t="s">
        <v>12</v>
      </c>
      <c r="C30" s="27">
        <f>SUM(C25:C29)</f>
        <v>977</v>
      </c>
      <c r="D30" s="27">
        <f>SUM(D25:D29)</f>
        <v>1728</v>
      </c>
      <c r="E30" s="27">
        <f t="shared" ref="E30:F30" si="4">SUM(E25:E29)</f>
        <v>1168</v>
      </c>
      <c r="F30" s="27">
        <f t="shared" si="4"/>
        <v>1880</v>
      </c>
      <c r="G30" s="27">
        <f t="shared" ref="G30:H30" si="5">SUM(G25:G29)</f>
        <v>706</v>
      </c>
      <c r="H30" s="27">
        <f t="shared" si="5"/>
        <v>792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61">
        <f>D30/C30</f>
        <v>1.7686796315250768</v>
      </c>
      <c r="D32" s="62"/>
      <c r="E32" s="61">
        <f>F30/E30</f>
        <v>1.6095890410958904</v>
      </c>
      <c r="F32" s="62"/>
      <c r="G32" s="61">
        <f>H30/G30</f>
        <v>1.1218130311614731</v>
      </c>
      <c r="H32" s="62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41" t="s">
        <v>32</v>
      </c>
    </row>
    <row r="35" spans="1:8" x14ac:dyDescent="0.2">
      <c r="A35" s="39" t="s">
        <v>25</v>
      </c>
    </row>
    <row r="36" spans="1:8" x14ac:dyDescent="0.2">
      <c r="A36" s="38"/>
    </row>
  </sheetData>
  <mergeCells count="12">
    <mergeCell ref="G32:H32"/>
    <mergeCell ref="A25:A30"/>
    <mergeCell ref="A7:A12"/>
    <mergeCell ref="A16:A21"/>
    <mergeCell ref="G14:H14"/>
    <mergeCell ref="G23:H23"/>
    <mergeCell ref="E14:F14"/>
    <mergeCell ref="E23:F23"/>
    <mergeCell ref="E32:F32"/>
    <mergeCell ref="C14:D14"/>
    <mergeCell ref="C32:D32"/>
    <mergeCell ref="C23:D23"/>
  </mergeCells>
  <conditionalFormatting sqref="G14:H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G23:H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G32:H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14:D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C23:D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C32:D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E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B32" sqref="B32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0" t="s">
        <v>36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30</v>
      </c>
      <c r="D6" s="9" t="s">
        <v>37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1517</v>
      </c>
      <c r="D7" s="13">
        <v>1354</v>
      </c>
      <c r="E7" s="14"/>
      <c r="F7" s="15">
        <f>(D7-C7)/C7</f>
        <v>-0.1074489123269611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2225</v>
      </c>
      <c r="D9" s="13">
        <v>2298</v>
      </c>
      <c r="E9" s="14"/>
      <c r="F9" s="15">
        <f>(D9-C9)/C9</f>
        <v>3.2808988764044943E-2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2745</v>
      </c>
      <c r="D11" s="13">
        <v>1461</v>
      </c>
      <c r="E11" s="14"/>
      <c r="F11" s="15">
        <f>(D11-C11)/C11</f>
        <v>-0.46775956284153003</v>
      </c>
    </row>
    <row r="12" spans="1:6" x14ac:dyDescent="0.2">
      <c r="C12" s="22"/>
      <c r="D12" s="22"/>
      <c r="E12" s="23"/>
    </row>
    <row r="13" spans="1:6" x14ac:dyDescent="0.2">
      <c r="A13" s="41" t="s">
        <v>32</v>
      </c>
    </row>
    <row r="14" spans="1:6" x14ac:dyDescent="0.2">
      <c r="A14" s="39" t="s">
        <v>25</v>
      </c>
    </row>
    <row r="15" spans="1:6" x14ac:dyDescent="0.2">
      <c r="A15" s="38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"/>
    </sheetView>
  </sheetViews>
  <sheetFormatPr defaultColWidth="9.140625" defaultRowHeight="12.75" x14ac:dyDescent="0.2"/>
  <cols>
    <col min="1" max="1" width="15.28515625" style="60" customWidth="1"/>
    <col min="2" max="2" width="27.28515625" style="43" bestFit="1" customWidth="1"/>
    <col min="3" max="15" width="10.7109375" style="43" customWidth="1"/>
    <col min="16" max="16384" width="9.140625" style="43"/>
  </cols>
  <sheetData>
    <row r="1" spans="1:15" ht="15.75" x14ac:dyDescent="0.25">
      <c r="A1" s="42" t="s">
        <v>24</v>
      </c>
    </row>
    <row r="2" spans="1:15" ht="15" x14ac:dyDescent="0.25">
      <c r="A2" s="44" t="s">
        <v>0</v>
      </c>
    </row>
    <row r="3" spans="1:15" x14ac:dyDescent="0.2">
      <c r="A3" s="45" t="s">
        <v>1</v>
      </c>
      <c r="B3" s="46"/>
    </row>
    <row r="4" spans="1:15" x14ac:dyDescent="0.2">
      <c r="A4" s="45" t="s">
        <v>36</v>
      </c>
      <c r="B4" s="46"/>
    </row>
    <row r="5" spans="1:15" x14ac:dyDescent="0.2">
      <c r="A5" s="47"/>
    </row>
    <row r="6" spans="1:15" x14ac:dyDescent="0.2">
      <c r="A6" s="48" t="s">
        <v>2</v>
      </c>
      <c r="B6" s="48" t="s">
        <v>11</v>
      </c>
      <c r="C6" s="49" t="s">
        <v>31</v>
      </c>
      <c r="D6" s="49">
        <v>2012</v>
      </c>
      <c r="E6" s="49">
        <v>2013</v>
      </c>
      <c r="F6" s="49">
        <v>2014</v>
      </c>
      <c r="G6" s="49">
        <v>2015</v>
      </c>
      <c r="H6" s="49">
        <v>2016</v>
      </c>
      <c r="I6" s="49">
        <v>2017</v>
      </c>
      <c r="J6" s="49">
        <v>2018</v>
      </c>
      <c r="K6" s="49">
        <v>2019</v>
      </c>
      <c r="L6" s="49">
        <v>2020</v>
      </c>
      <c r="M6" s="49">
        <v>2021</v>
      </c>
      <c r="N6" s="50">
        <v>44742</v>
      </c>
      <c r="O6" s="49" t="s">
        <v>23</v>
      </c>
    </row>
    <row r="7" spans="1:15" ht="12.75" customHeight="1" x14ac:dyDescent="0.2">
      <c r="A7" s="64" t="s">
        <v>38</v>
      </c>
      <c r="B7" s="51" t="s">
        <v>3</v>
      </c>
      <c r="C7" s="52">
        <v>6</v>
      </c>
      <c r="D7" s="52"/>
      <c r="E7" s="52">
        <v>6</v>
      </c>
      <c r="F7" s="52">
        <v>6</v>
      </c>
      <c r="G7" s="52"/>
      <c r="H7" s="52">
        <v>3</v>
      </c>
      <c r="I7" s="52">
        <v>19</v>
      </c>
      <c r="J7" s="52">
        <v>26</v>
      </c>
      <c r="K7" s="52">
        <v>45</v>
      </c>
      <c r="L7" s="52">
        <v>33</v>
      </c>
      <c r="M7" s="52">
        <v>115</v>
      </c>
      <c r="N7" s="52">
        <v>543</v>
      </c>
      <c r="O7" s="52">
        <v>802</v>
      </c>
    </row>
    <row r="8" spans="1:15" x14ac:dyDescent="0.2">
      <c r="A8" s="65"/>
      <c r="B8" s="51" t="s">
        <v>4</v>
      </c>
      <c r="C8" s="52">
        <v>69</v>
      </c>
      <c r="D8" s="52">
        <v>15</v>
      </c>
      <c r="E8" s="52">
        <v>12</v>
      </c>
      <c r="F8" s="52">
        <v>30</v>
      </c>
      <c r="G8" s="52">
        <v>24</v>
      </c>
      <c r="H8" s="52">
        <v>24</v>
      </c>
      <c r="I8" s="52">
        <v>20</v>
      </c>
      <c r="J8" s="52">
        <v>32</v>
      </c>
      <c r="K8" s="52">
        <v>22</v>
      </c>
      <c r="L8" s="52">
        <v>26</v>
      </c>
      <c r="M8" s="52">
        <v>44</v>
      </c>
      <c r="N8" s="52">
        <v>22</v>
      </c>
      <c r="O8" s="52">
        <v>340</v>
      </c>
    </row>
    <row r="9" spans="1:15" x14ac:dyDescent="0.2">
      <c r="A9" s="65"/>
      <c r="B9" s="51" t="s">
        <v>5</v>
      </c>
      <c r="C9" s="52">
        <v>3</v>
      </c>
      <c r="D9" s="52"/>
      <c r="E9" s="52"/>
      <c r="F9" s="52">
        <v>2</v>
      </c>
      <c r="G9" s="52"/>
      <c r="H9" s="52"/>
      <c r="I9" s="52"/>
      <c r="J9" s="52"/>
      <c r="K9" s="52"/>
      <c r="L9" s="52"/>
      <c r="M9" s="52">
        <v>2</v>
      </c>
      <c r="N9" s="52">
        <v>3</v>
      </c>
      <c r="O9" s="52">
        <v>10</v>
      </c>
    </row>
    <row r="10" spans="1:15" x14ac:dyDescent="0.2">
      <c r="A10" s="65"/>
      <c r="B10" s="51" t="s">
        <v>6</v>
      </c>
      <c r="C10" s="52">
        <v>103</v>
      </c>
      <c r="D10" s="52">
        <v>7</v>
      </c>
      <c r="E10" s="52">
        <v>11</v>
      </c>
      <c r="F10" s="52">
        <v>12</v>
      </c>
      <c r="G10" s="52">
        <v>12</v>
      </c>
      <c r="H10" s="52">
        <v>11</v>
      </c>
      <c r="I10" s="52">
        <v>9</v>
      </c>
      <c r="J10" s="52">
        <v>7</v>
      </c>
      <c r="K10" s="52">
        <v>7</v>
      </c>
      <c r="L10" s="52">
        <v>8</v>
      </c>
      <c r="M10" s="52">
        <v>10</v>
      </c>
      <c r="N10" s="52">
        <v>3</v>
      </c>
      <c r="O10" s="52">
        <v>200</v>
      </c>
    </row>
    <row r="11" spans="1:15" x14ac:dyDescent="0.2">
      <c r="A11" s="65"/>
      <c r="B11" s="51" t="s">
        <v>7</v>
      </c>
      <c r="C11" s="52"/>
      <c r="D11" s="53"/>
      <c r="E11" s="53">
        <v>1</v>
      </c>
      <c r="F11" s="52"/>
      <c r="G11" s="52"/>
      <c r="H11" s="52"/>
      <c r="I11" s="52"/>
      <c r="J11" s="52"/>
      <c r="K11" s="52"/>
      <c r="L11" s="52"/>
      <c r="M11" s="52"/>
      <c r="N11" s="52">
        <v>1</v>
      </c>
      <c r="O11" s="52">
        <v>2</v>
      </c>
    </row>
    <row r="12" spans="1:15" x14ac:dyDescent="0.2">
      <c r="A12" s="65"/>
      <c r="B12" s="54" t="s">
        <v>8</v>
      </c>
      <c r="C12" s="55">
        <v>181</v>
      </c>
      <c r="D12" s="55">
        <v>22</v>
      </c>
      <c r="E12" s="55">
        <v>30</v>
      </c>
      <c r="F12" s="55">
        <v>50</v>
      </c>
      <c r="G12" s="55">
        <v>36</v>
      </c>
      <c r="H12" s="55">
        <v>38</v>
      </c>
      <c r="I12" s="55">
        <v>48</v>
      </c>
      <c r="J12" s="55">
        <v>65</v>
      </c>
      <c r="K12" s="55">
        <v>74</v>
      </c>
      <c r="L12" s="55">
        <v>67</v>
      </c>
      <c r="M12" s="55">
        <v>171</v>
      </c>
      <c r="N12" s="55">
        <v>572</v>
      </c>
      <c r="O12" s="56">
        <v>1354</v>
      </c>
    </row>
    <row r="13" spans="1:15" x14ac:dyDescent="0.2">
      <c r="A13" s="66"/>
      <c r="B13" s="57" t="s">
        <v>9</v>
      </c>
      <c r="C13" s="58">
        <v>0.133677991137371</v>
      </c>
      <c r="D13" s="58">
        <v>1.6248153618906899E-2</v>
      </c>
      <c r="E13" s="58">
        <v>2.2156573116691301E-2</v>
      </c>
      <c r="F13" s="58">
        <v>3.6927621861152102E-2</v>
      </c>
      <c r="G13" s="58">
        <v>2.6587887740029501E-2</v>
      </c>
      <c r="H13" s="58">
        <v>2.8064992614475599E-2</v>
      </c>
      <c r="I13" s="58">
        <v>3.54505169867061E-2</v>
      </c>
      <c r="J13" s="58">
        <v>4.8005908419497798E-2</v>
      </c>
      <c r="K13" s="58">
        <v>5.4652880354505197E-2</v>
      </c>
      <c r="L13" s="58">
        <v>4.9483013293943903E-2</v>
      </c>
      <c r="M13" s="58">
        <v>0.12629246676514</v>
      </c>
      <c r="N13" s="58">
        <v>0.42245199409158102</v>
      </c>
      <c r="O13" s="58">
        <v>1</v>
      </c>
    </row>
    <row r="14" spans="1:15" x14ac:dyDescent="0.2">
      <c r="A14" s="47"/>
      <c r="C14" s="59"/>
      <c r="D14" s="59"/>
      <c r="E14" s="59"/>
      <c r="F14" s="59"/>
      <c r="G14" s="59"/>
    </row>
    <row r="15" spans="1:15" ht="12.75" customHeight="1" x14ac:dyDescent="0.2">
      <c r="A15" s="64" t="s">
        <v>39</v>
      </c>
      <c r="B15" s="51" t="s">
        <v>3</v>
      </c>
      <c r="C15" s="52">
        <v>4</v>
      </c>
      <c r="D15" s="52"/>
      <c r="E15" s="52">
        <v>1</v>
      </c>
      <c r="F15" s="52">
        <v>1</v>
      </c>
      <c r="G15" s="52"/>
      <c r="H15" s="52">
        <v>1</v>
      </c>
      <c r="I15" s="52">
        <v>1</v>
      </c>
      <c r="J15" s="52">
        <v>6</v>
      </c>
      <c r="K15" s="52">
        <v>22</v>
      </c>
      <c r="L15" s="52">
        <v>32</v>
      </c>
      <c r="M15" s="52">
        <v>494</v>
      </c>
      <c r="N15" s="52">
        <v>1054</v>
      </c>
      <c r="O15" s="52">
        <v>1616</v>
      </c>
    </row>
    <row r="16" spans="1:15" x14ac:dyDescent="0.2">
      <c r="A16" s="65"/>
      <c r="B16" s="51" t="s">
        <v>4</v>
      </c>
      <c r="C16" s="52">
        <v>128</v>
      </c>
      <c r="D16" s="52">
        <v>19</v>
      </c>
      <c r="E16" s="52">
        <v>21</v>
      </c>
      <c r="F16" s="52">
        <v>35</v>
      </c>
      <c r="G16" s="52">
        <v>27</v>
      </c>
      <c r="H16" s="52">
        <v>29</v>
      </c>
      <c r="I16" s="52">
        <v>39</v>
      </c>
      <c r="J16" s="52">
        <v>44</v>
      </c>
      <c r="K16" s="52">
        <v>27</v>
      </c>
      <c r="L16" s="52">
        <v>36</v>
      </c>
      <c r="M16" s="52">
        <v>49</v>
      </c>
      <c r="N16" s="52">
        <v>39</v>
      </c>
      <c r="O16" s="52">
        <v>493</v>
      </c>
    </row>
    <row r="17" spans="1:15" x14ac:dyDescent="0.2">
      <c r="A17" s="65"/>
      <c r="B17" s="51" t="s">
        <v>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>
        <v>11</v>
      </c>
      <c r="N17" s="52">
        <v>16</v>
      </c>
      <c r="O17" s="52">
        <v>27</v>
      </c>
    </row>
    <row r="18" spans="1:15" x14ac:dyDescent="0.2">
      <c r="A18" s="65"/>
      <c r="B18" s="51" t="s">
        <v>6</v>
      </c>
      <c r="C18" s="52">
        <v>68</v>
      </c>
      <c r="D18" s="52">
        <v>2</v>
      </c>
      <c r="E18" s="52">
        <v>8</v>
      </c>
      <c r="F18" s="52">
        <v>11</v>
      </c>
      <c r="G18" s="52">
        <v>7</v>
      </c>
      <c r="H18" s="52">
        <v>2</v>
      </c>
      <c r="I18" s="52">
        <v>8</v>
      </c>
      <c r="J18" s="52">
        <v>7</v>
      </c>
      <c r="K18" s="52">
        <v>16</v>
      </c>
      <c r="L18" s="52">
        <v>7</v>
      </c>
      <c r="M18" s="52">
        <v>4</v>
      </c>
      <c r="N18" s="52">
        <v>7</v>
      </c>
      <c r="O18" s="52">
        <v>147</v>
      </c>
    </row>
    <row r="19" spans="1:15" x14ac:dyDescent="0.2">
      <c r="A19" s="65"/>
      <c r="B19" s="51" t="s">
        <v>7</v>
      </c>
      <c r="C19" s="52">
        <v>5</v>
      </c>
      <c r="D19" s="53">
        <v>1</v>
      </c>
      <c r="E19" s="53">
        <v>2</v>
      </c>
      <c r="F19" s="52">
        <v>1</v>
      </c>
      <c r="G19" s="52"/>
      <c r="H19" s="52">
        <v>1</v>
      </c>
      <c r="I19" s="52">
        <v>1</v>
      </c>
      <c r="J19" s="52"/>
      <c r="K19" s="52">
        <v>2</v>
      </c>
      <c r="L19" s="52"/>
      <c r="M19" s="52">
        <v>1</v>
      </c>
      <c r="N19" s="52">
        <v>1</v>
      </c>
      <c r="O19" s="52">
        <v>15</v>
      </c>
    </row>
    <row r="20" spans="1:15" x14ac:dyDescent="0.2">
      <c r="A20" s="65"/>
      <c r="B20" s="54" t="s">
        <v>8</v>
      </c>
      <c r="C20" s="55">
        <v>205</v>
      </c>
      <c r="D20" s="55">
        <v>22</v>
      </c>
      <c r="E20" s="55">
        <v>32</v>
      </c>
      <c r="F20" s="55">
        <v>48</v>
      </c>
      <c r="G20" s="55">
        <v>34</v>
      </c>
      <c r="H20" s="55">
        <v>33</v>
      </c>
      <c r="I20" s="55">
        <v>49</v>
      </c>
      <c r="J20" s="55">
        <v>57</v>
      </c>
      <c r="K20" s="55">
        <v>67</v>
      </c>
      <c r="L20" s="55">
        <v>75</v>
      </c>
      <c r="M20" s="55">
        <v>559</v>
      </c>
      <c r="N20" s="55">
        <v>1117</v>
      </c>
      <c r="O20" s="56">
        <v>2298</v>
      </c>
    </row>
    <row r="21" spans="1:15" x14ac:dyDescent="0.2">
      <c r="A21" s="66"/>
      <c r="B21" s="57" t="s">
        <v>9</v>
      </c>
      <c r="C21" s="58">
        <v>8.9208006962576206E-2</v>
      </c>
      <c r="D21" s="58">
        <v>9.5735422106179302E-3</v>
      </c>
      <c r="E21" s="58">
        <v>1.3925152306353401E-2</v>
      </c>
      <c r="F21" s="58">
        <v>2.0887728459529999E-2</v>
      </c>
      <c r="G21" s="58">
        <v>1.47954743255004E-2</v>
      </c>
      <c r="H21" s="58">
        <v>1.4360313315926901E-2</v>
      </c>
      <c r="I21" s="58">
        <v>2.1322889469103601E-2</v>
      </c>
      <c r="J21" s="58">
        <v>2.4804177545691902E-2</v>
      </c>
      <c r="K21" s="58">
        <v>2.9155787641427299E-2</v>
      </c>
      <c r="L21" s="58">
        <v>3.2637075718015697E-2</v>
      </c>
      <c r="M21" s="58">
        <v>0.24325500435160999</v>
      </c>
      <c r="N21" s="58">
        <v>0.48607484769364701</v>
      </c>
      <c r="O21" s="58">
        <v>1</v>
      </c>
    </row>
    <row r="22" spans="1:15" x14ac:dyDescent="0.2">
      <c r="A22" s="47"/>
      <c r="C22" s="59"/>
      <c r="D22" s="59"/>
      <c r="E22" s="59"/>
      <c r="F22" s="59"/>
      <c r="G22" s="59"/>
    </row>
    <row r="23" spans="1:15" ht="12.75" customHeight="1" x14ac:dyDescent="0.2">
      <c r="A23" s="64" t="s">
        <v>40</v>
      </c>
      <c r="B23" s="51" t="s">
        <v>3</v>
      </c>
      <c r="C23" s="52">
        <v>48</v>
      </c>
      <c r="D23" s="52"/>
      <c r="E23" s="52"/>
      <c r="F23" s="52">
        <v>2</v>
      </c>
      <c r="G23" s="52"/>
      <c r="H23" s="52">
        <v>3</v>
      </c>
      <c r="I23" s="52">
        <v>6</v>
      </c>
      <c r="J23" s="52">
        <v>5</v>
      </c>
      <c r="K23" s="52">
        <v>22</v>
      </c>
      <c r="L23" s="52">
        <v>28</v>
      </c>
      <c r="M23" s="52">
        <v>218</v>
      </c>
      <c r="N23" s="52">
        <v>517</v>
      </c>
      <c r="O23" s="52">
        <v>849</v>
      </c>
    </row>
    <row r="24" spans="1:15" x14ac:dyDescent="0.2">
      <c r="A24" s="65"/>
      <c r="B24" s="51" t="s">
        <v>4</v>
      </c>
      <c r="C24" s="52">
        <v>33</v>
      </c>
      <c r="D24" s="52">
        <v>6</v>
      </c>
      <c r="E24" s="52">
        <v>6</v>
      </c>
      <c r="F24" s="52">
        <v>13</v>
      </c>
      <c r="G24" s="52">
        <v>10</v>
      </c>
      <c r="H24" s="52">
        <v>13</v>
      </c>
      <c r="I24" s="52">
        <v>22</v>
      </c>
      <c r="J24" s="52">
        <v>34</v>
      </c>
      <c r="K24" s="52">
        <v>46</v>
      </c>
      <c r="L24" s="52">
        <v>38</v>
      </c>
      <c r="M24" s="52">
        <v>69</v>
      </c>
      <c r="N24" s="52">
        <v>53</v>
      </c>
      <c r="O24" s="52">
        <v>343</v>
      </c>
    </row>
    <row r="25" spans="1:15" x14ac:dyDescent="0.2">
      <c r="A25" s="65"/>
      <c r="B25" s="51" t="s">
        <v>5</v>
      </c>
      <c r="C25" s="52"/>
      <c r="D25" s="52"/>
      <c r="E25" s="52"/>
      <c r="F25" s="52"/>
      <c r="G25" s="52"/>
      <c r="H25" s="52"/>
      <c r="I25" s="52"/>
      <c r="J25" s="52"/>
      <c r="K25" s="52">
        <v>2</v>
      </c>
      <c r="L25" s="52"/>
      <c r="M25" s="52">
        <v>6</v>
      </c>
      <c r="N25" s="52">
        <v>23</v>
      </c>
      <c r="O25" s="52">
        <v>31</v>
      </c>
    </row>
    <row r="26" spans="1:15" x14ac:dyDescent="0.2">
      <c r="A26" s="65"/>
      <c r="B26" s="51" t="s">
        <v>6</v>
      </c>
      <c r="C26" s="52">
        <v>91</v>
      </c>
      <c r="D26" s="52">
        <v>9</v>
      </c>
      <c r="E26" s="52">
        <v>10</v>
      </c>
      <c r="F26" s="52">
        <v>9</v>
      </c>
      <c r="G26" s="52">
        <v>17</v>
      </c>
      <c r="H26" s="52">
        <v>7</v>
      </c>
      <c r="I26" s="52">
        <v>16</v>
      </c>
      <c r="J26" s="52">
        <v>21</v>
      </c>
      <c r="K26" s="52">
        <v>15</v>
      </c>
      <c r="L26" s="52">
        <v>10</v>
      </c>
      <c r="M26" s="52">
        <v>21</v>
      </c>
      <c r="N26" s="52">
        <v>3</v>
      </c>
      <c r="O26" s="52">
        <v>229</v>
      </c>
    </row>
    <row r="27" spans="1:15" x14ac:dyDescent="0.2">
      <c r="A27" s="65"/>
      <c r="B27" s="51" t="s">
        <v>7</v>
      </c>
      <c r="C27" s="52">
        <v>3</v>
      </c>
      <c r="D27" s="53"/>
      <c r="E27" s="53"/>
      <c r="F27" s="52"/>
      <c r="G27" s="52">
        <v>1</v>
      </c>
      <c r="H27" s="52"/>
      <c r="I27" s="52"/>
      <c r="J27" s="52"/>
      <c r="K27" s="52">
        <v>1</v>
      </c>
      <c r="L27" s="52">
        <v>2</v>
      </c>
      <c r="M27" s="52"/>
      <c r="N27" s="52">
        <v>2</v>
      </c>
      <c r="O27" s="52">
        <v>9</v>
      </c>
    </row>
    <row r="28" spans="1:15" x14ac:dyDescent="0.2">
      <c r="A28" s="65"/>
      <c r="B28" s="54" t="s">
        <v>8</v>
      </c>
      <c r="C28" s="55">
        <v>175</v>
      </c>
      <c r="D28" s="55">
        <v>15</v>
      </c>
      <c r="E28" s="55">
        <v>16</v>
      </c>
      <c r="F28" s="55">
        <v>24</v>
      </c>
      <c r="G28" s="55">
        <v>28</v>
      </c>
      <c r="H28" s="55">
        <v>23</v>
      </c>
      <c r="I28" s="55">
        <v>44</v>
      </c>
      <c r="J28" s="55">
        <v>60</v>
      </c>
      <c r="K28" s="55">
        <v>86</v>
      </c>
      <c r="L28" s="55">
        <v>78</v>
      </c>
      <c r="M28" s="55">
        <v>314</v>
      </c>
      <c r="N28" s="55">
        <v>598</v>
      </c>
      <c r="O28" s="56">
        <v>1461</v>
      </c>
    </row>
    <row r="29" spans="1:15" x14ac:dyDescent="0.2">
      <c r="A29" s="66"/>
      <c r="B29" s="57" t="s">
        <v>9</v>
      </c>
      <c r="C29" s="58">
        <v>0.119780971937029</v>
      </c>
      <c r="D29" s="58">
        <v>1.02669404517454E-2</v>
      </c>
      <c r="E29" s="58">
        <v>1.09514031485284E-2</v>
      </c>
      <c r="F29" s="58">
        <v>1.6427104722792601E-2</v>
      </c>
      <c r="G29" s="58">
        <v>1.9164955509924701E-2</v>
      </c>
      <c r="H29" s="58">
        <v>1.5742642026009598E-2</v>
      </c>
      <c r="I29" s="58">
        <v>3.01163586584531E-2</v>
      </c>
      <c r="J29" s="58">
        <v>4.1067761806981497E-2</v>
      </c>
      <c r="K29" s="58">
        <v>5.8863791923340202E-2</v>
      </c>
      <c r="L29" s="58">
        <v>5.3388090349076003E-2</v>
      </c>
      <c r="M29" s="58">
        <v>0.21492128678986999</v>
      </c>
      <c r="N29" s="58">
        <v>0.40930869267624898</v>
      </c>
      <c r="O29" s="58">
        <v>1</v>
      </c>
    </row>
    <row r="31" spans="1:15" x14ac:dyDescent="0.2">
      <c r="A31" s="60" t="s">
        <v>41</v>
      </c>
    </row>
    <row r="32" spans="1:15" x14ac:dyDescent="0.2">
      <c r="A32" s="60" t="s">
        <v>42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CD3A70-4AFC-4A88-A835-F41D05B99456}"/>
</file>

<file path=customXml/itemProps2.xml><?xml version="1.0" encoding="utf-8"?>
<ds:datastoreItem xmlns:ds="http://schemas.openxmlformats.org/officeDocument/2006/customXml" ds:itemID="{F9B30BA5-8ED1-4887-9A92-A5F4EFB1D760}"/>
</file>

<file path=customXml/itemProps3.xml><?xml version="1.0" encoding="utf-8"?>
<ds:datastoreItem xmlns:ds="http://schemas.openxmlformats.org/officeDocument/2006/customXml" ds:itemID="{DD52B83E-15A0-4816-9C57-3A6EF6337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2022-10-03T08:25:53Z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